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24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0" i="1"/>
  <c r="G38" i="1"/>
  <c r="G36" i="1"/>
  <c r="G32" i="1"/>
  <c r="G41" i="1" s="1"/>
  <c r="G26" i="1"/>
  <c r="G25" i="1"/>
  <c r="G23" i="1"/>
  <c r="G21" i="1"/>
  <c r="G20" i="1"/>
  <c r="G18" i="1"/>
  <c r="G16" i="1"/>
  <c r="G15" i="1"/>
  <c r="G13" i="1"/>
  <c r="G11" i="1"/>
  <c r="G10" i="1"/>
  <c r="G8" i="1"/>
</calcChain>
</file>

<file path=xl/sharedStrings.xml><?xml version="1.0" encoding="utf-8"?>
<sst xmlns="http://schemas.openxmlformats.org/spreadsheetml/2006/main" count="154" uniqueCount="54">
  <si>
    <t/>
  </si>
  <si>
    <t>Financiación</t>
  </si>
  <si>
    <t>Capítulo</t>
  </si>
  <si>
    <t>Subconcepto</t>
  </si>
  <si>
    <t>EUR</t>
  </si>
  <si>
    <t>4</t>
  </si>
  <si>
    <t>Transferencias Corrientes</t>
  </si>
  <si>
    <t>499099</t>
  </si>
  <si>
    <t>Otras subvenciones del exterior</t>
  </si>
  <si>
    <t>Resultado</t>
  </si>
  <si>
    <t>7</t>
  </si>
  <si>
    <t>Transferencias de Capital</t>
  </si>
  <si>
    <t>799000</t>
  </si>
  <si>
    <t>405099</t>
  </si>
  <si>
    <t>Otras subvenciones en materia de Salud y Consumo</t>
  </si>
  <si>
    <t>709009</t>
  </si>
  <si>
    <t>Otras subvenciones de capital</t>
  </si>
  <si>
    <t>411009</t>
  </si>
  <si>
    <t>Otras subvenciones del Servicio Aragonés de Salud</t>
  </si>
  <si>
    <t>3</t>
  </si>
  <si>
    <t>Tasas y otros ingresos</t>
  </si>
  <si>
    <t>470009</t>
  </si>
  <si>
    <t>Otras subvenciones de empresas</t>
  </si>
  <si>
    <t>770010</t>
  </si>
  <si>
    <t>329020</t>
  </si>
  <si>
    <t>Tasa 20-Aut, Insp y actu. cen y est. farmaceúticos</t>
  </si>
  <si>
    <t>329035</t>
  </si>
  <si>
    <t>Tasa 35- Tasa eval. ensayos clínicos y p. sanitari</t>
  </si>
  <si>
    <t>330010</t>
  </si>
  <si>
    <t>Servicios Investigación Biomédica</t>
  </si>
  <si>
    <t>393005</t>
  </si>
  <si>
    <t>Cursos y otros ingresos de Sanidad, BS y Familia</t>
  </si>
  <si>
    <t>396005</t>
  </si>
  <si>
    <t>Ing.diversos.Rec eventuales.Sanidad, B Social y Fa</t>
  </si>
  <si>
    <t>440002</t>
  </si>
  <si>
    <t>Transferencia de la Universidad de Zaragoza</t>
  </si>
  <si>
    <t>440003</t>
  </si>
  <si>
    <t>Transf. Inst. Investigación Sanitaria de Aragón</t>
  </si>
  <si>
    <t>450000</t>
  </si>
  <si>
    <t>Transferencias de la Comunidad Autónoma de Aragón</t>
  </si>
  <si>
    <t>5</t>
  </si>
  <si>
    <t>Ingresos Patrimoniales</t>
  </si>
  <si>
    <t>520000</t>
  </si>
  <si>
    <t>Intereses</t>
  </si>
  <si>
    <t>750000</t>
  </si>
  <si>
    <t>Resultado total</t>
  </si>
  <si>
    <t>39053 AGE</t>
  </si>
  <si>
    <t>55002 SALUD</t>
  </si>
  <si>
    <t>91003 FONDOS PROPIOS</t>
  </si>
  <si>
    <t>Crédito Inicial</t>
  </si>
  <si>
    <t>711009</t>
  </si>
  <si>
    <t>Proyectos producción y transferencia conocimiento</t>
  </si>
  <si>
    <t>72009 PROMOTORES PRIVADOS</t>
  </si>
  <si>
    <t>PRESUPUESTO INICIAL. INGRESOS.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</si>
</sst>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3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4" borderId="8" xfId="5" quotePrefix="1" applyNumberForma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/>
    </xf>
    <xf numFmtId="0" fontId="1" fillId="2" borderId="8" xfId="2" quotePrefix="1" applyNumberFormat="1" applyBorder="1" applyAlignment="1">
      <alignment horizontal="center" vertical="center" wrapText="1"/>
    </xf>
    <xf numFmtId="0" fontId="1" fillId="2" borderId="10" xfId="2" quotePrefix="1" applyNumberFormat="1" applyBorder="1" applyAlignment="1">
      <alignment horizontal="center" vertical="center" wrapText="1"/>
    </xf>
    <xf numFmtId="0" fontId="1" fillId="2" borderId="11" xfId="2" quotePrefix="1" applyNumberFormat="1" applyBorder="1" applyAlignment="1">
      <alignment horizontal="center" vertical="center" wrapText="1"/>
    </xf>
    <xf numFmtId="0" fontId="1" fillId="2" borderId="12" xfId="2" quotePrefix="1" applyNumberFormat="1" applyBorder="1" applyAlignment="1">
      <alignment horizontal="center" vertical="center" wrapText="1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11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12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13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14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%20programa/Archivos%20comun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tabSelected="1" workbookViewId="0">
      <selection activeCell="B4" sqref="B4"/>
    </sheetView>
  </sheetViews>
  <sheetFormatPr baseColWidth="10" defaultRowHeight="15" x14ac:dyDescent="0.25"/>
  <cols>
    <col min="1" max="1" width="4.140625" customWidth="1"/>
    <col min="2" max="2" width="12.85546875" style="5" customWidth="1"/>
    <col min="4" max="4" width="20.5703125" bestFit="1" customWidth="1"/>
    <col min="5" max="5" width="10.5703125" bestFit="1" customWidth="1"/>
    <col min="6" max="6" width="37.28515625" bestFit="1" customWidth="1"/>
    <col min="7" max="7" width="12.85546875" bestFit="1" customWidth="1"/>
  </cols>
  <sheetData>
    <row r="1" spans="2:7" ht="15.75" thickBot="1" x14ac:dyDescent="0.3"/>
    <row r="2" spans="2:7" x14ac:dyDescent="0.25">
      <c r="B2" s="11" t="s">
        <v>53</v>
      </c>
      <c r="C2" s="12"/>
      <c r="D2" s="12"/>
      <c r="E2" s="12"/>
      <c r="F2" s="12"/>
      <c r="G2" s="13"/>
    </row>
    <row r="3" spans="2:7" ht="15.75" thickBot="1" x14ac:dyDescent="0.3">
      <c r="B3" s="14"/>
      <c r="C3" s="15"/>
      <c r="D3" s="15"/>
      <c r="E3" s="15"/>
      <c r="F3" s="15"/>
      <c r="G3" s="16"/>
    </row>
    <row r="4" spans="2:7" x14ac:dyDescent="0.25">
      <c r="B4" s="6"/>
    </row>
    <row r="5" spans="2:7" x14ac:dyDescent="0.25">
      <c r="B5" s="17" t="s">
        <v>1</v>
      </c>
      <c r="C5" s="18" t="s">
        <v>2</v>
      </c>
      <c r="D5" s="18"/>
      <c r="E5" s="18" t="s">
        <v>3</v>
      </c>
      <c r="F5" s="18"/>
      <c r="G5" s="7" t="s">
        <v>49</v>
      </c>
    </row>
    <row r="6" spans="2:7" x14ac:dyDescent="0.25">
      <c r="B6" s="17"/>
      <c r="C6" s="18"/>
      <c r="D6" s="18"/>
      <c r="E6" s="18"/>
      <c r="F6" s="18"/>
      <c r="G6" s="8" t="s">
        <v>4</v>
      </c>
    </row>
    <row r="7" spans="2:7" x14ac:dyDescent="0.25">
      <c r="B7" s="19"/>
      <c r="C7" s="9" t="s">
        <v>5</v>
      </c>
      <c r="D7" s="1" t="s">
        <v>6</v>
      </c>
      <c r="E7" s="1" t="s">
        <v>7</v>
      </c>
      <c r="F7" s="1" t="s">
        <v>8</v>
      </c>
      <c r="G7" s="2">
        <v>983178</v>
      </c>
    </row>
    <row r="8" spans="2:7" x14ac:dyDescent="0.25">
      <c r="B8" s="19"/>
      <c r="C8" s="9" t="s">
        <v>0</v>
      </c>
      <c r="D8" s="1" t="s">
        <v>0</v>
      </c>
      <c r="E8" s="3" t="s">
        <v>9</v>
      </c>
      <c r="F8" s="3" t="s">
        <v>0</v>
      </c>
      <c r="G8" s="4">
        <f>+G7</f>
        <v>983178</v>
      </c>
    </row>
    <row r="9" spans="2:7" x14ac:dyDescent="0.25">
      <c r="B9" s="19"/>
      <c r="C9" s="9" t="s">
        <v>10</v>
      </c>
      <c r="D9" s="1" t="s">
        <v>11</v>
      </c>
      <c r="E9" s="1" t="s">
        <v>12</v>
      </c>
      <c r="F9" s="1" t="s">
        <v>8</v>
      </c>
      <c r="G9" s="2">
        <v>54500</v>
      </c>
    </row>
    <row r="10" spans="2:7" x14ac:dyDescent="0.25">
      <c r="B10" s="19"/>
      <c r="C10" s="9" t="s">
        <v>0</v>
      </c>
      <c r="D10" s="1" t="s">
        <v>0</v>
      </c>
      <c r="E10" s="3" t="s">
        <v>9</v>
      </c>
      <c r="F10" s="3" t="s">
        <v>0</v>
      </c>
      <c r="G10" s="4">
        <f>+G9</f>
        <v>54500</v>
      </c>
    </row>
    <row r="11" spans="2:7" x14ac:dyDescent="0.25">
      <c r="B11" s="19"/>
      <c r="C11" s="3" t="s">
        <v>9</v>
      </c>
      <c r="D11" s="3" t="s">
        <v>0</v>
      </c>
      <c r="E11" s="4" t="s">
        <v>0</v>
      </c>
      <c r="F11" s="3" t="s">
        <v>0</v>
      </c>
      <c r="G11" s="4">
        <f>+G10+G8</f>
        <v>1037678</v>
      </c>
    </row>
    <row r="12" spans="2:7" x14ac:dyDescent="0.25">
      <c r="B12" s="19" t="s">
        <v>46</v>
      </c>
      <c r="C12" s="9" t="s">
        <v>5</v>
      </c>
      <c r="D12" s="1" t="s">
        <v>6</v>
      </c>
      <c r="E12" s="1" t="s">
        <v>13</v>
      </c>
      <c r="F12" s="1" t="s">
        <v>14</v>
      </c>
      <c r="G12" s="2">
        <v>1087905</v>
      </c>
    </row>
    <row r="13" spans="2:7" x14ac:dyDescent="0.25">
      <c r="B13" s="19"/>
      <c r="C13" s="9" t="s">
        <v>0</v>
      </c>
      <c r="D13" s="1" t="s">
        <v>0</v>
      </c>
      <c r="E13" s="3" t="s">
        <v>9</v>
      </c>
      <c r="F13" s="3" t="s">
        <v>0</v>
      </c>
      <c r="G13" s="4">
        <f>+G12</f>
        <v>1087905</v>
      </c>
    </row>
    <row r="14" spans="2:7" x14ac:dyDescent="0.25">
      <c r="B14" s="19"/>
      <c r="C14" s="9" t="s">
        <v>10</v>
      </c>
      <c r="D14" s="1" t="s">
        <v>11</v>
      </c>
      <c r="E14" s="1" t="s">
        <v>15</v>
      </c>
      <c r="F14" s="1" t="s">
        <v>16</v>
      </c>
      <c r="G14" s="2">
        <v>20000</v>
      </c>
    </row>
    <row r="15" spans="2:7" x14ac:dyDescent="0.25">
      <c r="B15" s="19"/>
      <c r="C15" s="9" t="s">
        <v>0</v>
      </c>
      <c r="D15" s="1" t="s">
        <v>0</v>
      </c>
      <c r="E15" s="3" t="s">
        <v>9</v>
      </c>
      <c r="F15" s="3" t="s">
        <v>0</v>
      </c>
      <c r="G15" s="4">
        <f>+G14</f>
        <v>20000</v>
      </c>
    </row>
    <row r="16" spans="2:7" x14ac:dyDescent="0.25">
      <c r="B16" s="19"/>
      <c r="C16" s="3" t="s">
        <v>9</v>
      </c>
      <c r="D16" s="3" t="s">
        <v>0</v>
      </c>
      <c r="E16" s="4" t="s">
        <v>0</v>
      </c>
      <c r="F16" s="3" t="s">
        <v>0</v>
      </c>
      <c r="G16" s="4">
        <f>+G15+G13</f>
        <v>1107905</v>
      </c>
    </row>
    <row r="17" spans="2:7" x14ac:dyDescent="0.25">
      <c r="B17" s="19" t="s">
        <v>47</v>
      </c>
      <c r="C17" s="9" t="s">
        <v>5</v>
      </c>
      <c r="D17" s="1" t="s">
        <v>6</v>
      </c>
      <c r="E17" s="1" t="s">
        <v>17</v>
      </c>
      <c r="F17" s="1" t="s">
        <v>18</v>
      </c>
      <c r="G17" s="2">
        <v>455000</v>
      </c>
    </row>
    <row r="18" spans="2:7" x14ac:dyDescent="0.25">
      <c r="B18" s="19"/>
      <c r="C18" s="9" t="s">
        <v>0</v>
      </c>
      <c r="D18" s="1" t="s">
        <v>0</v>
      </c>
      <c r="E18" s="3" t="s">
        <v>9</v>
      </c>
      <c r="F18" s="3" t="s">
        <v>0</v>
      </c>
      <c r="G18" s="4">
        <f>+G17</f>
        <v>455000</v>
      </c>
    </row>
    <row r="19" spans="2:7" x14ac:dyDescent="0.25">
      <c r="B19" s="19"/>
      <c r="C19" s="9" t="s">
        <v>10</v>
      </c>
      <c r="D19" s="1" t="s">
        <v>11</v>
      </c>
      <c r="E19" s="1" t="s">
        <v>50</v>
      </c>
      <c r="F19" s="1" t="s">
        <v>18</v>
      </c>
      <c r="G19" s="2">
        <v>85000</v>
      </c>
    </row>
    <row r="20" spans="2:7" x14ac:dyDescent="0.25">
      <c r="B20" s="19"/>
      <c r="C20" s="9" t="s">
        <v>0</v>
      </c>
      <c r="D20" s="1" t="s">
        <v>0</v>
      </c>
      <c r="E20" s="3" t="s">
        <v>9</v>
      </c>
      <c r="F20" s="3" t="s">
        <v>0</v>
      </c>
      <c r="G20" s="4">
        <f>+G19</f>
        <v>85000</v>
      </c>
    </row>
    <row r="21" spans="2:7" x14ac:dyDescent="0.25">
      <c r="B21" s="19"/>
      <c r="C21" s="3" t="s">
        <v>9</v>
      </c>
      <c r="D21" s="3" t="s">
        <v>0</v>
      </c>
      <c r="E21" s="4" t="s">
        <v>0</v>
      </c>
      <c r="F21" s="3" t="s">
        <v>0</v>
      </c>
      <c r="G21" s="4">
        <f>+G20+G18</f>
        <v>540000</v>
      </c>
    </row>
    <row r="22" spans="2:7" ht="30.6" customHeight="1" x14ac:dyDescent="0.25">
      <c r="B22" s="19" t="s">
        <v>52</v>
      </c>
      <c r="C22" s="9" t="s">
        <v>5</v>
      </c>
      <c r="D22" s="1" t="s">
        <v>6</v>
      </c>
      <c r="E22" s="1" t="s">
        <v>21</v>
      </c>
      <c r="F22" s="1" t="s">
        <v>22</v>
      </c>
      <c r="G22" s="2">
        <v>1021129</v>
      </c>
    </row>
    <row r="23" spans="2:7" x14ac:dyDescent="0.25">
      <c r="B23" s="19"/>
      <c r="C23" s="9" t="s">
        <v>0</v>
      </c>
      <c r="D23" s="1" t="s">
        <v>0</v>
      </c>
      <c r="E23" s="3" t="s">
        <v>9</v>
      </c>
      <c r="F23" s="3" t="s">
        <v>0</v>
      </c>
      <c r="G23" s="4">
        <f>+G22</f>
        <v>1021129</v>
      </c>
    </row>
    <row r="24" spans="2:7" x14ac:dyDescent="0.25">
      <c r="B24" s="19"/>
      <c r="C24" s="9" t="s">
        <v>10</v>
      </c>
      <c r="D24" s="1" t="s">
        <v>11</v>
      </c>
      <c r="E24" s="1" t="s">
        <v>23</v>
      </c>
      <c r="F24" s="1" t="s">
        <v>51</v>
      </c>
      <c r="G24" s="2">
        <v>130000</v>
      </c>
    </row>
    <row r="25" spans="2:7" x14ac:dyDescent="0.25">
      <c r="B25" s="19"/>
      <c r="C25" s="9" t="s">
        <v>0</v>
      </c>
      <c r="D25" s="1" t="s">
        <v>0</v>
      </c>
      <c r="E25" s="3" t="s">
        <v>9</v>
      </c>
      <c r="F25" s="3" t="s">
        <v>0</v>
      </c>
      <c r="G25" s="4">
        <f>+G24</f>
        <v>130000</v>
      </c>
    </row>
    <row r="26" spans="2:7" x14ac:dyDescent="0.25">
      <c r="B26" s="19"/>
      <c r="C26" s="3" t="s">
        <v>9</v>
      </c>
      <c r="D26" s="3" t="s">
        <v>0</v>
      </c>
      <c r="E26" s="4" t="s">
        <v>0</v>
      </c>
      <c r="F26" s="3" t="s">
        <v>0</v>
      </c>
      <c r="G26" s="4">
        <f>+G25+G23</f>
        <v>1151129</v>
      </c>
    </row>
    <row r="27" spans="2:7" ht="20.45" customHeight="1" x14ac:dyDescent="0.25">
      <c r="B27" s="20" t="s">
        <v>48</v>
      </c>
      <c r="C27" s="9" t="s">
        <v>19</v>
      </c>
      <c r="D27" s="1" t="s">
        <v>20</v>
      </c>
      <c r="E27" s="1" t="s">
        <v>24</v>
      </c>
      <c r="F27" s="1" t="s">
        <v>25</v>
      </c>
      <c r="G27" s="2">
        <v>5000</v>
      </c>
    </row>
    <row r="28" spans="2:7" x14ac:dyDescent="0.25">
      <c r="B28" s="21"/>
      <c r="C28" s="9" t="s">
        <v>0</v>
      </c>
      <c r="D28" s="1" t="s">
        <v>0</v>
      </c>
      <c r="E28" s="1" t="s">
        <v>26</v>
      </c>
      <c r="F28" s="1" t="s">
        <v>27</v>
      </c>
      <c r="G28" s="2">
        <v>15000</v>
      </c>
    </row>
    <row r="29" spans="2:7" x14ac:dyDescent="0.25">
      <c r="B29" s="21"/>
      <c r="C29" s="9" t="s">
        <v>0</v>
      </c>
      <c r="D29" s="1" t="s">
        <v>0</v>
      </c>
      <c r="E29" s="1" t="s">
        <v>28</v>
      </c>
      <c r="F29" s="1" t="s">
        <v>29</v>
      </c>
      <c r="G29" s="2">
        <v>557669</v>
      </c>
    </row>
    <row r="30" spans="2:7" x14ac:dyDescent="0.25">
      <c r="B30" s="21"/>
      <c r="C30" s="9" t="s">
        <v>0</v>
      </c>
      <c r="D30" s="1" t="s">
        <v>0</v>
      </c>
      <c r="E30" s="1" t="s">
        <v>30</v>
      </c>
      <c r="F30" s="1" t="s">
        <v>31</v>
      </c>
      <c r="G30" s="2">
        <v>91444</v>
      </c>
    </row>
    <row r="31" spans="2:7" x14ac:dyDescent="0.25">
      <c r="B31" s="21"/>
      <c r="C31" s="9" t="s">
        <v>0</v>
      </c>
      <c r="D31" s="1" t="s">
        <v>0</v>
      </c>
      <c r="E31" s="1" t="s">
        <v>32</v>
      </c>
      <c r="F31" s="1" t="s">
        <v>33</v>
      </c>
      <c r="G31" s="2">
        <v>3000</v>
      </c>
    </row>
    <row r="32" spans="2:7" x14ac:dyDescent="0.25">
      <c r="B32" s="21"/>
      <c r="C32" s="9" t="s">
        <v>0</v>
      </c>
      <c r="D32" s="1" t="s">
        <v>0</v>
      </c>
      <c r="E32" s="3" t="s">
        <v>9</v>
      </c>
      <c r="F32" s="3" t="s">
        <v>0</v>
      </c>
      <c r="G32" s="4">
        <f>SUM(G27:G31)</f>
        <v>672113</v>
      </c>
    </row>
    <row r="33" spans="2:7" x14ac:dyDescent="0.25">
      <c r="B33" s="21"/>
      <c r="C33" s="9" t="s">
        <v>5</v>
      </c>
      <c r="D33" s="1" t="s">
        <v>6</v>
      </c>
      <c r="E33" s="1" t="s">
        <v>34</v>
      </c>
      <c r="F33" s="1" t="s">
        <v>35</v>
      </c>
      <c r="G33" s="2">
        <v>165446</v>
      </c>
    </row>
    <row r="34" spans="2:7" x14ac:dyDescent="0.25">
      <c r="B34" s="21"/>
      <c r="C34" s="9" t="s">
        <v>0</v>
      </c>
      <c r="D34" s="1" t="s">
        <v>0</v>
      </c>
      <c r="E34" s="1" t="s">
        <v>36</v>
      </c>
      <c r="F34" s="1" t="s">
        <v>37</v>
      </c>
      <c r="G34" s="2">
        <v>80000</v>
      </c>
    </row>
    <row r="35" spans="2:7" x14ac:dyDescent="0.25">
      <c r="B35" s="21"/>
      <c r="C35" s="9" t="s">
        <v>0</v>
      </c>
      <c r="D35" s="1" t="s">
        <v>0</v>
      </c>
      <c r="E35" s="1" t="s">
        <v>38</v>
      </c>
      <c r="F35" s="1" t="s">
        <v>39</v>
      </c>
      <c r="G35" s="2">
        <v>4459373.79</v>
      </c>
    </row>
    <row r="36" spans="2:7" x14ac:dyDescent="0.25">
      <c r="B36" s="21"/>
      <c r="C36" s="9" t="s">
        <v>0</v>
      </c>
      <c r="D36" s="1" t="s">
        <v>0</v>
      </c>
      <c r="E36" s="3" t="s">
        <v>9</v>
      </c>
      <c r="F36" s="3" t="s">
        <v>0</v>
      </c>
      <c r="G36" s="4">
        <f>+G33+G34+G35</f>
        <v>4704819.79</v>
      </c>
    </row>
    <row r="37" spans="2:7" x14ac:dyDescent="0.25">
      <c r="B37" s="21"/>
      <c r="C37" s="9" t="s">
        <v>40</v>
      </c>
      <c r="D37" s="1" t="s">
        <v>41</v>
      </c>
      <c r="E37" s="1" t="s">
        <v>42</v>
      </c>
      <c r="F37" s="1" t="s">
        <v>43</v>
      </c>
      <c r="G37" s="2">
        <v>1500</v>
      </c>
    </row>
    <row r="38" spans="2:7" x14ac:dyDescent="0.25">
      <c r="B38" s="21"/>
      <c r="C38" s="9" t="s">
        <v>0</v>
      </c>
      <c r="D38" s="1" t="s">
        <v>0</v>
      </c>
      <c r="E38" s="3" t="s">
        <v>9</v>
      </c>
      <c r="F38" s="3" t="s">
        <v>0</v>
      </c>
      <c r="G38" s="4">
        <f>+G37</f>
        <v>1500</v>
      </c>
    </row>
    <row r="39" spans="2:7" x14ac:dyDescent="0.25">
      <c r="B39" s="21"/>
      <c r="C39" s="9" t="s">
        <v>10</v>
      </c>
      <c r="D39" s="1" t="s">
        <v>11</v>
      </c>
      <c r="E39" s="1" t="s">
        <v>44</v>
      </c>
      <c r="F39" s="1" t="s">
        <v>39</v>
      </c>
      <c r="G39" s="2">
        <v>1091000</v>
      </c>
    </row>
    <row r="40" spans="2:7" x14ac:dyDescent="0.25">
      <c r="B40" s="21"/>
      <c r="C40" s="9" t="s">
        <v>0</v>
      </c>
      <c r="D40" s="1" t="s">
        <v>0</v>
      </c>
      <c r="E40" s="3" t="s">
        <v>9</v>
      </c>
      <c r="F40" s="3" t="s">
        <v>0</v>
      </c>
      <c r="G40" s="4">
        <f>+G39</f>
        <v>1091000</v>
      </c>
    </row>
    <row r="41" spans="2:7" x14ac:dyDescent="0.25">
      <c r="B41" s="22"/>
      <c r="C41" s="3" t="s">
        <v>9</v>
      </c>
      <c r="D41" s="3" t="s">
        <v>0</v>
      </c>
      <c r="E41" s="4" t="s">
        <v>0</v>
      </c>
      <c r="F41" s="3" t="s">
        <v>0</v>
      </c>
      <c r="G41" s="4">
        <f>+G40+G38+G36+G32</f>
        <v>6469432.79</v>
      </c>
    </row>
    <row r="42" spans="2:7" x14ac:dyDescent="0.25">
      <c r="B42" s="10" t="s">
        <v>45</v>
      </c>
      <c r="C42" s="3"/>
      <c r="D42" s="3" t="s">
        <v>0</v>
      </c>
      <c r="E42" s="4" t="s">
        <v>0</v>
      </c>
      <c r="F42" s="3" t="s">
        <v>0</v>
      </c>
      <c r="G42" s="4">
        <f>+G41+G26+G21+G16+G11</f>
        <v>10306144.789999999</v>
      </c>
    </row>
  </sheetData>
  <mergeCells count="9">
    <mergeCell ref="B12:B16"/>
    <mergeCell ref="B17:B21"/>
    <mergeCell ref="B22:B26"/>
    <mergeCell ref="B27:B41"/>
    <mergeCell ref="B2:G3"/>
    <mergeCell ref="B5:B6"/>
    <mergeCell ref="C5:D6"/>
    <mergeCell ref="E5:F6"/>
    <mergeCell ref="B7:B11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Administrador</cp:lastModifiedBy>
  <cp:lastPrinted>2017-08-29T15:10:24Z</cp:lastPrinted>
  <dcterms:created xsi:type="dcterms:W3CDTF">2017-08-29T09:54:29Z</dcterms:created>
  <dcterms:modified xsi:type="dcterms:W3CDTF">2019-09-05T06:56:27Z</dcterms:modified>
</cp:coreProperties>
</file>